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CAX. VĨNH PHONG\ĐA06\KẾ HOẠCH\KH300. CHIẾN DỊCH LÀM SẠCH DL; CẤP CC; ĐDĐT; SỔ SỨC KHỎE ĐT\BÁO CÁO\TỔNG KẾT\"/>
    </mc:Choice>
  </mc:AlternateContent>
  <xr:revisionPtr revIDLastSave="0" documentId="13_ncr:1_{D6BE6EF4-393D-459A-8AF9-6F73C74D247C}" xr6:coauthVersionLast="47" xr6:coauthVersionMax="47" xr10:uidLastSave="{00000000-0000-0000-0000-000000000000}"/>
  <bookViews>
    <workbookView xWindow="-120" yWindow="-120" windowWidth="20730" windowHeight="11160" tabRatio="475" xr2:uid="{00000000-000D-0000-FFFF-FFFF00000000}"/>
  </bookViews>
  <sheets>
    <sheet name="PL2. TỪ 6 ĐẾN DƯỚI 14" sheetId="6" r:id="rId1"/>
    <sheet name="PL1. TRÊN 14 TUỔI" sheetId="7" r:id="rId2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J10" i="6" l="1"/>
  <c r="J4" i="6"/>
  <c r="J13" i="6"/>
  <c r="N4" i="6"/>
  <c r="J12" i="6"/>
  <c r="N9" i="7"/>
  <c r="L14" i="7"/>
  <c r="N5" i="7"/>
  <c r="N8" i="7"/>
  <c r="N12" i="7"/>
  <c r="H14" i="7"/>
  <c r="J9" i="7"/>
  <c r="J10" i="7"/>
  <c r="J11" i="7"/>
  <c r="J12" i="7"/>
  <c r="J4" i="7"/>
  <c r="E14" i="7"/>
  <c r="C14" i="7"/>
  <c r="N13" i="7"/>
  <c r="D13" i="7"/>
  <c r="F13" i="7" s="1"/>
  <c r="D12" i="7"/>
  <c r="F12" i="7" s="1"/>
  <c r="D11" i="7"/>
  <c r="F11" i="7" s="1"/>
  <c r="D10" i="7"/>
  <c r="F10" i="7" s="1"/>
  <c r="D9" i="7"/>
  <c r="F9" i="7" s="1"/>
  <c r="D8" i="7"/>
  <c r="F8" i="7" s="1"/>
  <c r="D7" i="7"/>
  <c r="F7" i="7" s="1"/>
  <c r="D6" i="7"/>
  <c r="F6" i="7" s="1"/>
  <c r="D5" i="7"/>
  <c r="F5" i="7" s="1"/>
  <c r="D4" i="7"/>
  <c r="F4" i="7" s="1"/>
  <c r="I14" i="6"/>
  <c r="E14" i="6"/>
  <c r="C14" i="6"/>
  <c r="D13" i="6"/>
  <c r="F13" i="6" s="1"/>
  <c r="D12" i="6"/>
  <c r="F12" i="6" s="1"/>
  <c r="D11" i="6"/>
  <c r="F11" i="6" s="1"/>
  <c r="D10" i="6"/>
  <c r="F10" i="6" s="1"/>
  <c r="D9" i="6"/>
  <c r="F9" i="6" s="1"/>
  <c r="D8" i="6"/>
  <c r="F8" i="6" s="1"/>
  <c r="D7" i="6"/>
  <c r="F7" i="6" s="1"/>
  <c r="D6" i="6"/>
  <c r="F6" i="6" s="1"/>
  <c r="J5" i="6"/>
  <c r="D5" i="6"/>
  <c r="F5" i="6" s="1"/>
  <c r="D4" i="6"/>
  <c r="F4" i="6" s="1"/>
  <c r="N13" i="6" l="1"/>
  <c r="N12" i="6"/>
  <c r="N10" i="6"/>
  <c r="J9" i="6"/>
  <c r="H14" i="6"/>
  <c r="G14" i="6"/>
  <c r="N11" i="6"/>
  <c r="I14" i="7"/>
  <c r="G14" i="7" s="1"/>
  <c r="J14" i="7" s="1"/>
  <c r="M14" i="7"/>
  <c r="K14" i="7" s="1"/>
  <c r="N14" i="7" s="1"/>
  <c r="N4" i="7"/>
  <c r="N10" i="7"/>
  <c r="J7" i="6"/>
  <c r="J6" i="6"/>
  <c r="J11" i="6"/>
  <c r="J8" i="6"/>
  <c r="M14" i="6"/>
  <c r="N8" i="6"/>
  <c r="K14" i="6"/>
  <c r="N9" i="6"/>
  <c r="N5" i="6"/>
  <c r="N6" i="6"/>
  <c r="N7" i="6"/>
  <c r="N11" i="7"/>
  <c r="N7" i="7"/>
  <c r="N6" i="7"/>
  <c r="J6" i="7"/>
  <c r="J7" i="7"/>
  <c r="J5" i="7"/>
  <c r="J13" i="7"/>
  <c r="J8" i="7"/>
  <c r="D14" i="6"/>
  <c r="F14" i="6" s="1"/>
  <c r="D14" i="7"/>
  <c r="F14" i="7" s="1"/>
  <c r="L14" i="6" l="1"/>
  <c r="N14" i="6" s="1"/>
  <c r="J14" i="6"/>
</calcChain>
</file>

<file path=xl/sharedStrings.xml><?xml version="1.0" encoding="utf-8"?>
<sst xmlns="http://schemas.openxmlformats.org/spreadsheetml/2006/main" count="56" uniqueCount="22">
  <si>
    <t>Vĩnh Thạnh</t>
  </si>
  <si>
    <t>Cái Nhum</t>
  </si>
  <si>
    <t>Cạnh Đền</t>
  </si>
  <si>
    <t>Thị Mỹ</t>
  </si>
  <si>
    <t>Tổng</t>
  </si>
  <si>
    <t>Vĩnh Đông</t>
  </si>
  <si>
    <t xml:space="preserve">Vĩnh Phước </t>
  </si>
  <si>
    <t xml:space="preserve">Ruộng Sạ </t>
  </si>
  <si>
    <t>Căn cứ</t>
  </si>
  <si>
    <t xml:space="preserve">Đập Đá </t>
  </si>
  <si>
    <t xml:space="preserve">Vĩnh Tây </t>
  </si>
  <si>
    <t>Rồi</t>
  </si>
  <si>
    <t>Chưa</t>
  </si>
  <si>
    <t>CHƯA CẤP CĂN CƯỚC</t>
  </si>
  <si>
    <t>CHƯA ĐỊNH DANH MỨC 2</t>
  </si>
  <si>
    <t>CHƯA KÍCH HOẠT ĐỊNH DANH MỨC 2</t>
  </si>
  <si>
    <t>Chỉ tiêu</t>
  </si>
  <si>
    <r>
      <rPr>
        <b/>
        <i/>
        <sz val="14"/>
        <color theme="1"/>
        <rFont val="Times New Roman"/>
        <family val="1"/>
      </rPr>
      <t xml:space="preserve">Ghi chú: </t>
    </r>
    <r>
      <rPr>
        <sz val="14"/>
        <color theme="1"/>
        <rFont val="Times New Roman"/>
        <family val="1"/>
      </rPr>
      <t>Luỹ kế đến nay,</t>
    </r>
    <r>
      <rPr>
        <b/>
        <i/>
        <sz val="14"/>
        <color theme="1"/>
        <rFont val="Times New Roman"/>
        <family val="1"/>
      </rPr>
      <t xml:space="preserve"> c</t>
    </r>
    <r>
      <rPr>
        <sz val="14"/>
        <color theme="1"/>
        <rFont val="Times New Roman"/>
        <family val="1"/>
      </rPr>
      <t>ấp căn cước cho người đủ 14 tuổi trở lên được 34.599/34886, đạt 99,18%; cấp tài khoản định danh mức 2: 31.204/34599, đạt 90,19%; kích hoạt mức 2: 29825/31.204, đạt 87,21%</t>
    </r>
  </si>
  <si>
    <r>
      <rPr>
        <b/>
        <i/>
        <sz val="14"/>
        <color theme="1"/>
        <rFont val="Times New Roman"/>
        <family val="1"/>
      </rPr>
      <t xml:space="preserve">Ghi chú: </t>
    </r>
    <r>
      <rPr>
        <sz val="14"/>
        <color theme="1"/>
        <rFont val="Times New Roman"/>
        <family val="1"/>
      </rPr>
      <t>Luỹ kế đến nay, cấp căn cước cho người đủ 06 tuổi đến dưới 14 tuổi được 4858/5461, đạt 88,96%; cấp tài khoản định danh mức 2: 4.168/34.599, đạt 85,80%; kích hoạt mức 2: 3.085/4.168, đạt 74,02%.</t>
    </r>
  </si>
  <si>
    <t>Tỷ lệ %</t>
  </si>
  <si>
    <t>PHỤ LỤC 1: THỐNG KÊ CHỈ TIÊU CẤP CĂN CƯỚC, ĐỊNH DANH MỨC 2 ĐỐI VỚI CÔNG DÂN TỪ ĐỦ 14 TUỔI TRỞ LÊN
THEO CHỈ TIÊU CHIẾN DỊCH</t>
  </si>
  <si>
    <t>PHỤ LỤC 2: THỐNG KÊ CHỈ TIÊU CẤP CĂN CƯỚC, ĐỊNH DANH MỨC 2 ĐỐI VỚI CÔNG DÂN TỪ ĐỦ 06 TUỔI ĐẾN DƯỚI 14 TUỔI THEO CHỈ TIÊU CHIẾN DỊCH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</si>
</sst>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</font>
    <font>
      <sz val="11"/>
      <color theme="1"/>
      <name val="Calibri"/>
      <charset val="163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0" fontId="9" fillId="3" borderId="0" xfId="0" applyFont="1" applyFill="1"/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39E94-80D2-4B4B-963D-8020C103B103}">
  <dimension ref="A1:N15"/>
  <sheetViews>
    <sheetView tabSelected="1" topLeftCell="A10" workbookViewId="0">
      <selection activeCell="O6" sqref="O6"/>
    </sheetView>
  </sheetViews>
  <sheetFormatPr defaultRowHeight="15"/>
  <cols>
    <col min="1" max="1" width="6.140625" style="2" customWidth="1"/>
    <col min="2" max="2" width="13.5703125" style="2" customWidth="1"/>
    <col min="3" max="16384" width="9.140625" style="2"/>
  </cols>
  <sheetData>
    <row r="1" spans="1:14" ht="43.5" customHeight="1">
      <c r="A1" s="12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25.5" customHeight="1">
      <c r="A2" s="14"/>
      <c r="B2" s="14"/>
      <c r="C2" s="18" t="s">
        <v>13</v>
      </c>
      <c r="D2" s="19"/>
      <c r="E2" s="19"/>
      <c r="F2" s="20"/>
      <c r="G2" s="18" t="s">
        <v>14</v>
      </c>
      <c r="H2" s="19"/>
      <c r="I2" s="19"/>
      <c r="J2" s="20"/>
      <c r="K2" s="18" t="s">
        <v>15</v>
      </c>
      <c r="L2" s="19"/>
      <c r="M2" s="19"/>
      <c r="N2" s="20"/>
    </row>
    <row r="3" spans="1:14" s="10" customFormat="1" ht="36" customHeight="1">
      <c r="A3" s="14"/>
      <c r="B3" s="14"/>
      <c r="C3" s="9" t="s">
        <v>16</v>
      </c>
      <c r="D3" s="9" t="s">
        <v>11</v>
      </c>
      <c r="E3" s="9" t="s">
        <v>12</v>
      </c>
      <c r="F3" s="9" t="s">
        <v>19</v>
      </c>
      <c r="G3" s="9" t="s">
        <v>16</v>
      </c>
      <c r="H3" s="9" t="s">
        <v>11</v>
      </c>
      <c r="I3" s="9" t="s">
        <v>12</v>
      </c>
      <c r="J3" s="9" t="s">
        <v>19</v>
      </c>
      <c r="K3" s="9" t="s">
        <v>16</v>
      </c>
      <c r="L3" s="9" t="s">
        <v>11</v>
      </c>
      <c r="M3" s="9" t="s">
        <v>12</v>
      </c>
      <c r="N3" s="9" t="s">
        <v>19</v>
      </c>
    </row>
    <row r="4" spans="1:14" ht="25.5" customHeight="1">
      <c r="A4" s="3">
        <v>1</v>
      </c>
      <c r="B4" s="3" t="s">
        <v>5</v>
      </c>
      <c r="C4" s="4">
        <v>314</v>
      </c>
      <c r="D4" s="4">
        <f>C4-E4</f>
        <v>191</v>
      </c>
      <c r="E4" s="4">
        <v>123</v>
      </c>
      <c r="F4" s="5">
        <f>D4/C4*100</f>
        <v>60.828025477707001</v>
      </c>
      <c r="G4" s="4">
        <v>626</v>
      </c>
      <c r="H4" s="4">
        <v>502</v>
      </c>
      <c r="I4" s="4">
        <v>125</v>
      </c>
      <c r="J4" s="5">
        <f>H4/G4*100</f>
        <v>80.191693290734818</v>
      </c>
      <c r="K4" s="4">
        <v>279</v>
      </c>
      <c r="L4" s="4">
        <v>20</v>
      </c>
      <c r="M4" s="4">
        <v>259</v>
      </c>
      <c r="N4" s="5">
        <f>L4/K4*100</f>
        <v>7.1684587813620064</v>
      </c>
    </row>
    <row r="5" spans="1:14" ht="26.25" customHeight="1">
      <c r="A5" s="1">
        <v>2</v>
      </c>
      <c r="B5" s="6" t="s">
        <v>6</v>
      </c>
      <c r="C5" s="1">
        <v>356</v>
      </c>
      <c r="D5" s="4">
        <f t="shared" ref="D5:D14" si="0">C5-E5</f>
        <v>205</v>
      </c>
      <c r="E5" s="1">
        <v>151</v>
      </c>
      <c r="F5" s="5">
        <f t="shared" ref="F5:F14" si="1">D5/C5*100</f>
        <v>57.584269662921351</v>
      </c>
      <c r="G5" s="4">
        <v>598</v>
      </c>
      <c r="H5" s="4">
        <v>402</v>
      </c>
      <c r="I5" s="1">
        <v>197</v>
      </c>
      <c r="J5" s="5">
        <f t="shared" ref="J5:J14" si="2">H5/G5*100</f>
        <v>67.224080267558534</v>
      </c>
      <c r="K5" s="4">
        <v>345</v>
      </c>
      <c r="L5" s="4">
        <v>130</v>
      </c>
      <c r="M5" s="4">
        <v>215</v>
      </c>
      <c r="N5" s="5">
        <f t="shared" ref="N5:N14" si="3">L5/K5*100</f>
        <v>37.681159420289859</v>
      </c>
    </row>
    <row r="6" spans="1:14" ht="24" customHeight="1">
      <c r="A6" s="3">
        <v>3</v>
      </c>
      <c r="B6" s="6" t="s">
        <v>0</v>
      </c>
      <c r="C6" s="1">
        <v>149</v>
      </c>
      <c r="D6" s="4">
        <f t="shared" si="0"/>
        <v>95</v>
      </c>
      <c r="E6" s="1">
        <v>54</v>
      </c>
      <c r="F6" s="5">
        <f t="shared" si="1"/>
        <v>63.758389261744966</v>
      </c>
      <c r="G6" s="4">
        <v>307</v>
      </c>
      <c r="H6" s="4">
        <v>258</v>
      </c>
      <c r="I6" s="1">
        <v>49</v>
      </c>
      <c r="J6" s="5">
        <f t="shared" si="2"/>
        <v>84.039087947882734</v>
      </c>
      <c r="K6" s="4">
        <v>184</v>
      </c>
      <c r="L6" s="4">
        <v>94</v>
      </c>
      <c r="M6" s="4">
        <v>90</v>
      </c>
      <c r="N6" s="5">
        <f t="shared" si="3"/>
        <v>51.086956521739133</v>
      </c>
    </row>
    <row r="7" spans="1:14" ht="33" customHeight="1">
      <c r="A7" s="1">
        <v>4</v>
      </c>
      <c r="B7" s="6" t="s">
        <v>1</v>
      </c>
      <c r="C7" s="1">
        <v>124</v>
      </c>
      <c r="D7" s="4">
        <f t="shared" si="0"/>
        <v>88</v>
      </c>
      <c r="E7" s="1">
        <v>36</v>
      </c>
      <c r="F7" s="5">
        <f t="shared" si="1"/>
        <v>70.967741935483872</v>
      </c>
      <c r="G7" s="4">
        <v>264</v>
      </c>
      <c r="H7" s="4">
        <v>240</v>
      </c>
      <c r="I7" s="1">
        <v>25</v>
      </c>
      <c r="J7" s="5">
        <f t="shared" si="2"/>
        <v>90.909090909090907</v>
      </c>
      <c r="K7" s="4">
        <v>169</v>
      </c>
      <c r="L7" s="4">
        <v>103</v>
      </c>
      <c r="M7" s="4">
        <v>66</v>
      </c>
      <c r="N7" s="5">
        <f t="shared" si="3"/>
        <v>60.946745562130175</v>
      </c>
    </row>
    <row r="8" spans="1:14" ht="27.75" customHeight="1">
      <c r="A8" s="3">
        <v>5</v>
      </c>
      <c r="B8" s="6" t="s">
        <v>7</v>
      </c>
      <c r="C8" s="1">
        <v>104</v>
      </c>
      <c r="D8" s="4">
        <f t="shared" si="0"/>
        <v>81</v>
      </c>
      <c r="E8" s="1">
        <v>23</v>
      </c>
      <c r="F8" s="5">
        <f t="shared" si="1"/>
        <v>77.884615384615387</v>
      </c>
      <c r="G8" s="4">
        <v>284</v>
      </c>
      <c r="H8" s="4">
        <v>245</v>
      </c>
      <c r="I8" s="1">
        <v>39</v>
      </c>
      <c r="J8" s="5">
        <f t="shared" si="2"/>
        <v>86.267605633802816</v>
      </c>
      <c r="K8" s="4">
        <v>123</v>
      </c>
      <c r="L8" s="4">
        <v>60</v>
      </c>
      <c r="M8" s="4">
        <v>63</v>
      </c>
      <c r="N8" s="5">
        <f t="shared" si="3"/>
        <v>48.780487804878049</v>
      </c>
    </row>
    <row r="9" spans="1:14" ht="24.75" customHeight="1">
      <c r="A9" s="1">
        <v>6</v>
      </c>
      <c r="B9" s="6" t="s">
        <v>2</v>
      </c>
      <c r="C9" s="1">
        <v>171</v>
      </c>
      <c r="D9" s="4">
        <f t="shared" si="0"/>
        <v>134</v>
      </c>
      <c r="E9" s="1">
        <v>37</v>
      </c>
      <c r="F9" s="5">
        <f t="shared" si="1"/>
        <v>78.362573099415201</v>
      </c>
      <c r="G9" s="4">
        <v>249</v>
      </c>
      <c r="H9" s="4">
        <v>229</v>
      </c>
      <c r="I9" s="1">
        <v>20</v>
      </c>
      <c r="J9" s="5">
        <f t="shared" si="2"/>
        <v>91.967871485943775</v>
      </c>
      <c r="K9" s="4">
        <v>137</v>
      </c>
      <c r="L9" s="4">
        <v>87</v>
      </c>
      <c r="M9" s="4">
        <v>50</v>
      </c>
      <c r="N9" s="5">
        <f t="shared" si="3"/>
        <v>63.503649635036496</v>
      </c>
    </row>
    <row r="10" spans="1:14" ht="28.5" customHeight="1">
      <c r="A10" s="3">
        <v>7</v>
      </c>
      <c r="B10" s="8" t="s">
        <v>8</v>
      </c>
      <c r="C10" s="1">
        <v>174</v>
      </c>
      <c r="D10" s="4">
        <f t="shared" si="0"/>
        <v>139</v>
      </c>
      <c r="E10" s="1">
        <v>35</v>
      </c>
      <c r="F10" s="5">
        <f t="shared" si="1"/>
        <v>79.885057471264361</v>
      </c>
      <c r="G10" s="4">
        <v>244</v>
      </c>
      <c r="H10" s="4">
        <v>204</v>
      </c>
      <c r="I10" s="1">
        <v>41</v>
      </c>
      <c r="J10" s="5">
        <f t="shared" si="2"/>
        <v>83.606557377049185</v>
      </c>
      <c r="K10" s="4">
        <v>135</v>
      </c>
      <c r="L10" s="4">
        <v>54</v>
      </c>
      <c r="M10" s="4">
        <v>81</v>
      </c>
      <c r="N10" s="5">
        <f t="shared" si="3"/>
        <v>40</v>
      </c>
    </row>
    <row r="11" spans="1:14" ht="26.25" customHeight="1">
      <c r="A11" s="1">
        <v>8</v>
      </c>
      <c r="B11" s="8" t="s">
        <v>3</v>
      </c>
      <c r="C11" s="1">
        <v>136</v>
      </c>
      <c r="D11" s="4">
        <f t="shared" si="0"/>
        <v>130</v>
      </c>
      <c r="E11" s="1">
        <v>6</v>
      </c>
      <c r="F11" s="5">
        <f t="shared" si="1"/>
        <v>95.588235294117652</v>
      </c>
      <c r="G11" s="4">
        <v>262</v>
      </c>
      <c r="H11" s="4">
        <v>220</v>
      </c>
      <c r="I11" s="1">
        <v>43</v>
      </c>
      <c r="J11" s="5">
        <f t="shared" si="2"/>
        <v>83.969465648854964</v>
      </c>
      <c r="K11" s="4">
        <v>114</v>
      </c>
      <c r="L11" s="4">
        <v>51</v>
      </c>
      <c r="M11" s="4">
        <v>63</v>
      </c>
      <c r="N11" s="5">
        <f t="shared" si="3"/>
        <v>44.736842105263158</v>
      </c>
    </row>
    <row r="12" spans="1:14" ht="26.25" customHeight="1">
      <c r="A12" s="3">
        <v>9</v>
      </c>
      <c r="B12" s="6" t="s">
        <v>9</v>
      </c>
      <c r="C12" s="1">
        <v>299</v>
      </c>
      <c r="D12" s="4">
        <f t="shared" si="0"/>
        <v>215</v>
      </c>
      <c r="E12" s="1">
        <v>84</v>
      </c>
      <c r="F12" s="5">
        <f t="shared" si="1"/>
        <v>71.906354515050168</v>
      </c>
      <c r="G12" s="4">
        <v>329</v>
      </c>
      <c r="H12" s="4">
        <v>254</v>
      </c>
      <c r="I12" s="1">
        <v>76</v>
      </c>
      <c r="J12" s="5">
        <f t="shared" si="2"/>
        <v>77.203647416413375</v>
      </c>
      <c r="K12" s="4">
        <v>230</v>
      </c>
      <c r="L12" s="4">
        <v>125</v>
      </c>
      <c r="M12" s="4">
        <v>105</v>
      </c>
      <c r="N12" s="5">
        <f t="shared" si="3"/>
        <v>54.347826086956516</v>
      </c>
    </row>
    <row r="13" spans="1:14" ht="31.5" customHeight="1">
      <c r="A13" s="1">
        <v>10</v>
      </c>
      <c r="B13" s="6" t="s">
        <v>10</v>
      </c>
      <c r="C13" s="1">
        <v>229</v>
      </c>
      <c r="D13" s="4">
        <f t="shared" si="0"/>
        <v>175</v>
      </c>
      <c r="E13" s="1">
        <v>54</v>
      </c>
      <c r="F13" s="5">
        <f t="shared" si="1"/>
        <v>76.419213973799131</v>
      </c>
      <c r="G13" s="4">
        <v>324</v>
      </c>
      <c r="H13" s="4">
        <v>250</v>
      </c>
      <c r="I13" s="1">
        <v>75</v>
      </c>
      <c r="J13" s="5">
        <f t="shared" si="2"/>
        <v>77.160493827160494</v>
      </c>
      <c r="K13" s="4">
        <v>191</v>
      </c>
      <c r="L13" s="4">
        <v>100</v>
      </c>
      <c r="M13" s="4">
        <v>91</v>
      </c>
      <c r="N13" s="5">
        <f t="shared" si="3"/>
        <v>52.356020942408378</v>
      </c>
    </row>
    <row r="14" spans="1:14" ht="30.75" customHeight="1">
      <c r="A14" s="17" t="s">
        <v>4</v>
      </c>
      <c r="B14" s="17"/>
      <c r="C14" s="7">
        <f t="shared" ref="C14" si="4">SUM(C4:C13)</f>
        <v>2056</v>
      </c>
      <c r="D14" s="7">
        <f t="shared" si="0"/>
        <v>1453</v>
      </c>
      <c r="E14" s="7">
        <f>SUM(E4:E13)</f>
        <v>603</v>
      </c>
      <c r="F14" s="5">
        <f t="shared" si="1"/>
        <v>70.671206225680933</v>
      </c>
      <c r="G14" s="7">
        <f>SUM(G4:G13)</f>
        <v>3487</v>
      </c>
      <c r="H14" s="7">
        <f>SUM(H4:H13)</f>
        <v>2804</v>
      </c>
      <c r="I14" s="7">
        <f>SUM(I4:I13)</f>
        <v>690</v>
      </c>
      <c r="J14" s="5">
        <f t="shared" si="2"/>
        <v>80.412962431889881</v>
      </c>
      <c r="K14" s="7">
        <f>SUM(K4:K13)</f>
        <v>1907</v>
      </c>
      <c r="L14" s="7">
        <f t="shared" ref="L14" si="5">K14-M14</f>
        <v>824</v>
      </c>
      <c r="M14" s="7">
        <f>SUM(M4:M13)</f>
        <v>1083</v>
      </c>
      <c r="N14" s="5">
        <f t="shared" si="3"/>
        <v>43.209229155742001</v>
      </c>
    </row>
    <row r="15" spans="1:14" ht="48" customHeight="1">
      <c r="A15" s="15" t="s">
        <v>18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</sheetData>
  <mergeCells count="8">
    <mergeCell ref="A1:N1"/>
    <mergeCell ref="A2:A3"/>
    <mergeCell ref="B2:B3"/>
    <mergeCell ref="A15:N15"/>
    <mergeCell ref="A14:B14"/>
    <mergeCell ref="C2:F2"/>
    <mergeCell ref="G2:J2"/>
    <mergeCell ref="K2:N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7ECCB-9B70-4E95-9CBE-CFCFE93FD9FF}">
  <dimension ref="A1:N19"/>
  <sheetViews>
    <sheetView zoomScale="80" zoomScaleNormal="80" workbookViewId="0">
      <selection activeCell="E13" sqref="E13"/>
    </sheetView>
  </sheetViews>
  <sheetFormatPr defaultRowHeight="15"/>
  <cols>
    <col min="1" max="1" width="5.5703125" style="2" customWidth="1"/>
    <col min="2" max="2" width="12.140625" style="2" customWidth="1"/>
    <col min="3" max="16384" width="9.140625" style="2"/>
  </cols>
  <sheetData>
    <row r="1" spans="1:14" ht="46.5" customHeight="1">
      <c r="A1" s="12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5" customHeight="1">
      <c r="A2" s="24"/>
      <c r="B2" s="24"/>
      <c r="C2" s="21" t="s">
        <v>13</v>
      </c>
      <c r="D2" s="22"/>
      <c r="E2" s="22"/>
      <c r="F2" s="23"/>
      <c r="G2" s="21" t="s">
        <v>14</v>
      </c>
      <c r="H2" s="22"/>
      <c r="I2" s="22"/>
      <c r="J2" s="23"/>
      <c r="K2" s="21" t="s">
        <v>15</v>
      </c>
      <c r="L2" s="22"/>
      <c r="M2" s="22"/>
      <c r="N2" s="23"/>
    </row>
    <row r="3" spans="1:14" ht="15.75">
      <c r="A3" s="24"/>
      <c r="B3" s="24"/>
      <c r="C3" s="7" t="s">
        <v>16</v>
      </c>
      <c r="D3" s="7" t="s">
        <v>11</v>
      </c>
      <c r="E3" s="7" t="s">
        <v>12</v>
      </c>
      <c r="F3" s="9" t="s">
        <v>19</v>
      </c>
      <c r="G3" s="7" t="s">
        <v>16</v>
      </c>
      <c r="H3" s="7" t="s">
        <v>11</v>
      </c>
      <c r="I3" s="7" t="s">
        <v>12</v>
      </c>
      <c r="J3" s="9" t="s">
        <v>19</v>
      </c>
      <c r="K3" s="7" t="s">
        <v>16</v>
      </c>
      <c r="L3" s="7" t="s">
        <v>11</v>
      </c>
      <c r="M3" s="7" t="s">
        <v>12</v>
      </c>
      <c r="N3" s="9" t="s">
        <v>19</v>
      </c>
    </row>
    <row r="4" spans="1:14" ht="30" customHeight="1">
      <c r="A4" s="3">
        <v>1</v>
      </c>
      <c r="B4" s="3" t="s">
        <v>5</v>
      </c>
      <c r="C4" s="4">
        <v>211</v>
      </c>
      <c r="D4" s="4">
        <f>C4-E4</f>
        <v>142</v>
      </c>
      <c r="E4" s="4">
        <v>69</v>
      </c>
      <c r="F4" s="5">
        <f>D4/C4*100</f>
        <v>67.29857819905213</v>
      </c>
      <c r="G4" s="4">
        <v>662</v>
      </c>
      <c r="H4" s="4">
        <v>215</v>
      </c>
      <c r="I4" s="4">
        <v>447</v>
      </c>
      <c r="J4" s="5">
        <f>H4/G4*100</f>
        <v>32.477341389728096</v>
      </c>
      <c r="K4" s="4">
        <v>462</v>
      </c>
      <c r="L4" s="4">
        <v>158</v>
      </c>
      <c r="M4" s="4">
        <v>304</v>
      </c>
      <c r="N4" s="5">
        <f>L4/K4*100</f>
        <v>34.1991341991342</v>
      </c>
    </row>
    <row r="5" spans="1:14" ht="27" customHeight="1">
      <c r="A5" s="1">
        <v>2</v>
      </c>
      <c r="B5" s="6" t="s">
        <v>6</v>
      </c>
      <c r="C5" s="1">
        <v>252</v>
      </c>
      <c r="D5" s="4">
        <f t="shared" ref="D5:D14" si="0">C5-E5</f>
        <v>133</v>
      </c>
      <c r="E5" s="1">
        <v>119</v>
      </c>
      <c r="F5" s="5">
        <f t="shared" ref="F5:F14" si="1">D5/C5*100</f>
        <v>52.777777777777779</v>
      </c>
      <c r="G5" s="4">
        <v>831</v>
      </c>
      <c r="H5" s="4">
        <v>186</v>
      </c>
      <c r="I5" s="4">
        <v>645</v>
      </c>
      <c r="J5" s="5">
        <f t="shared" ref="J5:J14" si="2">H5/G5*100</f>
        <v>22.382671480144403</v>
      </c>
      <c r="K5" s="4">
        <v>499</v>
      </c>
      <c r="L5" s="4">
        <v>156</v>
      </c>
      <c r="M5" s="4">
        <v>343</v>
      </c>
      <c r="N5" s="5">
        <f t="shared" ref="N5:N14" si="3">L5/K5*100</f>
        <v>31.262525050100198</v>
      </c>
    </row>
    <row r="6" spans="1:14" ht="30" customHeight="1">
      <c r="A6" s="3">
        <v>3</v>
      </c>
      <c r="B6" s="6" t="s">
        <v>0</v>
      </c>
      <c r="C6" s="1">
        <v>61</v>
      </c>
      <c r="D6" s="4">
        <f t="shared" si="0"/>
        <v>41</v>
      </c>
      <c r="E6" s="1">
        <v>20</v>
      </c>
      <c r="F6" s="5">
        <f t="shared" si="1"/>
        <v>67.213114754098356</v>
      </c>
      <c r="G6" s="4">
        <v>309</v>
      </c>
      <c r="H6" s="4">
        <v>54</v>
      </c>
      <c r="I6" s="4">
        <v>255</v>
      </c>
      <c r="J6" s="5">
        <f t="shared" si="2"/>
        <v>17.475728155339805</v>
      </c>
      <c r="K6" s="4">
        <v>186</v>
      </c>
      <c r="L6" s="4">
        <v>64</v>
      </c>
      <c r="M6" s="4">
        <v>122</v>
      </c>
      <c r="N6" s="5">
        <f t="shared" si="3"/>
        <v>34.408602150537639</v>
      </c>
    </row>
    <row r="7" spans="1:14" ht="26.25" customHeight="1">
      <c r="A7" s="1">
        <v>4</v>
      </c>
      <c r="B7" s="6" t="s">
        <v>1</v>
      </c>
      <c r="C7" s="1">
        <v>34</v>
      </c>
      <c r="D7" s="4">
        <f t="shared" si="0"/>
        <v>21</v>
      </c>
      <c r="E7" s="1">
        <v>13</v>
      </c>
      <c r="F7" s="5">
        <f t="shared" si="1"/>
        <v>61.764705882352942</v>
      </c>
      <c r="G7" s="4">
        <v>255</v>
      </c>
      <c r="H7" s="4">
        <v>69</v>
      </c>
      <c r="I7" s="4">
        <v>186</v>
      </c>
      <c r="J7" s="5">
        <f t="shared" si="2"/>
        <v>27.058823529411764</v>
      </c>
      <c r="K7" s="4">
        <v>167</v>
      </c>
      <c r="L7" s="4">
        <v>69</v>
      </c>
      <c r="M7" s="4">
        <v>98</v>
      </c>
      <c r="N7" s="5">
        <f t="shared" si="3"/>
        <v>41.317365269461078</v>
      </c>
    </row>
    <row r="8" spans="1:14" ht="30.75" customHeight="1">
      <c r="A8" s="3">
        <v>5</v>
      </c>
      <c r="B8" s="6" t="s">
        <v>7</v>
      </c>
      <c r="C8" s="1">
        <v>30</v>
      </c>
      <c r="D8" s="4">
        <f t="shared" si="0"/>
        <v>20</v>
      </c>
      <c r="E8" s="1">
        <v>10</v>
      </c>
      <c r="F8" s="5">
        <f t="shared" si="1"/>
        <v>66.666666666666657</v>
      </c>
      <c r="G8" s="4">
        <v>289</v>
      </c>
      <c r="H8" s="4">
        <v>69</v>
      </c>
      <c r="I8" s="4">
        <v>220</v>
      </c>
      <c r="J8" s="5">
        <f t="shared" si="2"/>
        <v>23.875432525951556</v>
      </c>
      <c r="K8" s="4">
        <v>145</v>
      </c>
      <c r="L8" s="4">
        <v>70</v>
      </c>
      <c r="M8" s="4">
        <v>75</v>
      </c>
      <c r="N8" s="5">
        <f t="shared" si="3"/>
        <v>48.275862068965516</v>
      </c>
    </row>
    <row r="9" spans="1:14" ht="30.75" customHeight="1">
      <c r="A9" s="1">
        <v>6</v>
      </c>
      <c r="B9" s="8" t="s">
        <v>2</v>
      </c>
      <c r="C9" s="1">
        <v>19</v>
      </c>
      <c r="D9" s="4">
        <f t="shared" si="0"/>
        <v>7</v>
      </c>
      <c r="E9" s="1">
        <v>12</v>
      </c>
      <c r="F9" s="5">
        <f t="shared" si="1"/>
        <v>36.84210526315789</v>
      </c>
      <c r="G9" s="4">
        <v>288</v>
      </c>
      <c r="H9" s="4">
        <v>66</v>
      </c>
      <c r="I9" s="4">
        <v>222</v>
      </c>
      <c r="J9" s="5">
        <f t="shared" si="2"/>
        <v>22.916666666666664</v>
      </c>
      <c r="K9" s="4">
        <v>102</v>
      </c>
      <c r="L9" s="4">
        <v>50</v>
      </c>
      <c r="M9" s="4">
        <v>52</v>
      </c>
      <c r="N9" s="5">
        <f t="shared" si="3"/>
        <v>49.019607843137251</v>
      </c>
    </row>
    <row r="10" spans="1:14" ht="30" customHeight="1">
      <c r="A10" s="3">
        <v>7</v>
      </c>
      <c r="B10" s="8" t="s">
        <v>8</v>
      </c>
      <c r="C10" s="1">
        <v>20</v>
      </c>
      <c r="D10" s="4">
        <f t="shared" si="0"/>
        <v>20</v>
      </c>
      <c r="E10" s="1">
        <v>0</v>
      </c>
      <c r="F10" s="5">
        <f t="shared" si="1"/>
        <v>100</v>
      </c>
      <c r="G10" s="4">
        <v>379</v>
      </c>
      <c r="H10" s="4">
        <v>87</v>
      </c>
      <c r="I10" s="4">
        <v>292</v>
      </c>
      <c r="J10" s="5">
        <f t="shared" si="2"/>
        <v>22.955145118733508</v>
      </c>
      <c r="K10" s="4">
        <v>142</v>
      </c>
      <c r="L10" s="4">
        <v>49</v>
      </c>
      <c r="M10" s="4">
        <v>93</v>
      </c>
      <c r="N10" s="5">
        <f t="shared" si="3"/>
        <v>34.507042253521128</v>
      </c>
    </row>
    <row r="11" spans="1:14" ht="27.75" customHeight="1">
      <c r="A11" s="1">
        <v>8</v>
      </c>
      <c r="B11" s="8" t="s">
        <v>3</v>
      </c>
      <c r="C11" s="1">
        <v>17</v>
      </c>
      <c r="D11" s="4">
        <f t="shared" si="0"/>
        <v>11</v>
      </c>
      <c r="E11" s="1">
        <v>6</v>
      </c>
      <c r="F11" s="5">
        <f t="shared" si="1"/>
        <v>64.705882352941174</v>
      </c>
      <c r="G11" s="4">
        <v>327</v>
      </c>
      <c r="H11" s="4">
        <v>52</v>
      </c>
      <c r="I11" s="4">
        <v>275</v>
      </c>
      <c r="J11" s="5">
        <f t="shared" si="2"/>
        <v>15.902140672782874</v>
      </c>
      <c r="K11" s="4">
        <v>126</v>
      </c>
      <c r="L11" s="4">
        <v>52</v>
      </c>
      <c r="M11" s="4">
        <v>74</v>
      </c>
      <c r="N11" s="5">
        <f t="shared" si="3"/>
        <v>41.269841269841265</v>
      </c>
    </row>
    <row r="12" spans="1:14" ht="27" customHeight="1">
      <c r="A12" s="3">
        <v>9</v>
      </c>
      <c r="B12" s="6" t="s">
        <v>9</v>
      </c>
      <c r="C12" s="1">
        <v>28</v>
      </c>
      <c r="D12" s="4">
        <f t="shared" si="0"/>
        <v>17</v>
      </c>
      <c r="E12" s="1">
        <v>11</v>
      </c>
      <c r="F12" s="5">
        <f t="shared" si="1"/>
        <v>60.714285714285708</v>
      </c>
      <c r="G12" s="4">
        <v>361</v>
      </c>
      <c r="H12" s="4">
        <v>98</v>
      </c>
      <c r="I12" s="4">
        <v>463</v>
      </c>
      <c r="J12" s="5">
        <f t="shared" si="2"/>
        <v>27.146814404432135</v>
      </c>
      <c r="K12" s="4">
        <v>188</v>
      </c>
      <c r="L12" s="4">
        <v>71</v>
      </c>
      <c r="M12" s="4">
        <v>117</v>
      </c>
      <c r="N12" s="5">
        <f t="shared" si="3"/>
        <v>37.765957446808514</v>
      </c>
    </row>
    <row r="13" spans="1:14" ht="30.75" customHeight="1">
      <c r="A13" s="1">
        <v>10</v>
      </c>
      <c r="B13" s="6" t="s">
        <v>10</v>
      </c>
      <c r="C13" s="1">
        <v>39</v>
      </c>
      <c r="D13" s="4">
        <f t="shared" si="0"/>
        <v>14</v>
      </c>
      <c r="E13" s="1">
        <v>25</v>
      </c>
      <c r="F13" s="5">
        <f t="shared" si="1"/>
        <v>35.897435897435898</v>
      </c>
      <c r="G13" s="4">
        <v>469</v>
      </c>
      <c r="H13" s="4">
        <v>79</v>
      </c>
      <c r="I13" s="4">
        <v>390</v>
      </c>
      <c r="J13" s="5">
        <f t="shared" si="2"/>
        <v>16.844349680170577</v>
      </c>
      <c r="K13" s="4">
        <v>183</v>
      </c>
      <c r="L13" s="4">
        <v>85</v>
      </c>
      <c r="M13" s="4">
        <v>98</v>
      </c>
      <c r="N13" s="5">
        <f t="shared" si="3"/>
        <v>46.448087431693992</v>
      </c>
    </row>
    <row r="14" spans="1:14" s="11" customFormat="1" ht="33.75" customHeight="1">
      <c r="A14" s="17" t="s">
        <v>4</v>
      </c>
      <c r="B14" s="17"/>
      <c r="C14" s="7">
        <f t="shared" ref="C14" si="4">SUM(C4:C13)</f>
        <v>711</v>
      </c>
      <c r="D14" s="7">
        <f t="shared" si="0"/>
        <v>426</v>
      </c>
      <c r="E14" s="7">
        <f>SUM(E4:E13)</f>
        <v>285</v>
      </c>
      <c r="F14" s="5">
        <f t="shared" si="1"/>
        <v>59.915611814345993</v>
      </c>
      <c r="G14" s="7">
        <f t="shared" ref="G14" si="5">H14+I14</f>
        <v>4370</v>
      </c>
      <c r="H14" s="7">
        <f>SUM(H4:H13)</f>
        <v>975</v>
      </c>
      <c r="I14" s="7">
        <f>SUM(I4:I13)</f>
        <v>3395</v>
      </c>
      <c r="J14" s="5">
        <f t="shared" si="2"/>
        <v>22.311212814645309</v>
      </c>
      <c r="K14" s="7">
        <f t="shared" ref="K14" si="6">L14+M14</f>
        <v>2200</v>
      </c>
      <c r="L14" s="7">
        <f>SUM(L4:L13)</f>
        <v>824</v>
      </c>
      <c r="M14" s="7">
        <f>SUM(M4:M13)</f>
        <v>1376</v>
      </c>
      <c r="N14" s="5">
        <f t="shared" si="3"/>
        <v>37.45454545454546</v>
      </c>
    </row>
    <row r="15" spans="1:14" ht="66" customHeight="1">
      <c r="A15" s="15" t="s">
        <v>17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9" spans="8:8">
      <c r="H19" s="2">
        <v>7</v>
      </c>
    </row>
  </sheetData>
  <mergeCells count="8">
    <mergeCell ref="A1:N1"/>
    <mergeCell ref="A15:N15"/>
    <mergeCell ref="A14:B14"/>
    <mergeCell ref="C2:F2"/>
    <mergeCell ref="G2:J2"/>
    <mergeCell ref="K2:N2"/>
    <mergeCell ref="A2:A3"/>
    <mergeCell ref="B2:B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PL2. TỪ 6 ĐẾN DƯỚI 14</vt:lpstr>
      <vt:lpstr>PL1. TRÊN 14 TUỔI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Admin</cp:lastModifiedBy>
  <cp:revision>8</cp:revision>
  <cp:lastPrinted>2026-09-21T01:06:51Z</cp:lastPrinted>
  <dcterms:created xsi:type="dcterms:W3CDTF">2023-07-23T01:15:00Z</dcterms:created>
  <dcterms:modified xsi:type="dcterms:W3CDTF">2026-09-21T01:14:57Z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A5EF62B0F5094A1FB6C187D1D7554339_12</vt:lpwstr>
  </property>
  <property fmtid="{D5CDD505-2E9C-101B-9397-08002B2CF9AE}" pid="4" name="KSOProductBuildVer">
    <vt:lpwstr>1033-12.1.0.27458</vt:lpwstr>
  </property>
</Properties>
</file>